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820"/>
  </bookViews>
  <sheets>
    <sheet name="Interpolation Calculations" sheetId="2" r:id="rId1"/>
    <sheet name="Source IMCs" sheetId="1" r:id="rId2"/>
  </sheets>
  <definedNames>
    <definedName name="_xlnm._FilterDatabase" localSheetId="0" hidden="1">'Interpolation Calculations'!$A$2:$H$33</definedName>
  </definedNames>
  <calcPr calcId="145621"/>
</workbook>
</file>

<file path=xl/calcChain.xml><?xml version="1.0" encoding="utf-8"?>
<calcChain xmlns="http://schemas.openxmlformats.org/spreadsheetml/2006/main">
  <c r="F32" i="2" l="1"/>
  <c r="F30" i="2"/>
  <c r="F28" i="2" s="1"/>
  <c r="F27" i="2"/>
  <c r="F24" i="2"/>
  <c r="F22" i="2"/>
  <c r="F20" i="2"/>
  <c r="F18" i="2"/>
  <c r="F16" i="2"/>
  <c r="F13" i="2"/>
  <c r="F11" i="2"/>
  <c r="F9" i="2"/>
  <c r="F7" i="2"/>
</calcChain>
</file>

<file path=xl/comments1.xml><?xml version="1.0" encoding="utf-8"?>
<comments xmlns="http://schemas.openxmlformats.org/spreadsheetml/2006/main">
  <authors>
    <author>Jun Furuta</author>
  </authors>
  <commentList>
    <comment ref="H9" authorId="0">
      <text>
        <r>
          <rPr>
            <b/>
            <sz val="10"/>
            <color indexed="81"/>
            <rFont val="Tahoma"/>
            <family val="2"/>
          </rPr>
          <t>Author:</t>
        </r>
        <r>
          <rPr>
            <sz val="10"/>
            <color indexed="81"/>
            <rFont val="Tahoma"/>
            <family val="2"/>
          </rPr>
          <t xml:space="preserve">
Outlier value - not used</t>
        </r>
      </text>
    </comment>
    <comment ref="I9" authorId="0">
      <text>
        <r>
          <rPr>
            <b/>
            <sz val="10"/>
            <color indexed="81"/>
            <rFont val="Tahoma"/>
            <family val="2"/>
          </rPr>
          <t>Author:</t>
        </r>
        <r>
          <rPr>
            <sz val="10"/>
            <color indexed="81"/>
            <rFont val="Tahoma"/>
            <family val="2"/>
          </rPr>
          <t xml:space="preserve">
Outlier value - not used</t>
        </r>
      </text>
    </comment>
    <comment ref="H19" authorId="0">
      <text>
        <r>
          <rPr>
            <b/>
            <sz val="10"/>
            <color indexed="81"/>
            <rFont val="Tahoma"/>
            <family val="2"/>
          </rPr>
          <t>Author:</t>
        </r>
        <r>
          <rPr>
            <sz val="10"/>
            <color indexed="81"/>
            <rFont val="Tahoma"/>
            <family val="2"/>
          </rPr>
          <t xml:space="preserve">
Outlier value - not used</t>
        </r>
      </text>
    </comment>
  </commentList>
</comments>
</file>

<file path=xl/sharedStrings.xml><?xml version="1.0" encoding="utf-8"?>
<sst xmlns="http://schemas.openxmlformats.org/spreadsheetml/2006/main" count="85" uniqueCount="47">
  <si>
    <t>2016 Proposed Tiers</t>
  </si>
  <si>
    <t>Market IMC $/ton</t>
  </si>
  <si>
    <t>Capacity Range</t>
  </si>
  <si>
    <t>Tier</t>
  </si>
  <si>
    <t>EER</t>
  </si>
  <si>
    <t>S/IEER</t>
  </si>
  <si>
    <t>Dist #1</t>
  </si>
  <si>
    <t>Dist #2</t>
  </si>
  <si>
    <t>Dist #3</t>
  </si>
  <si>
    <t>Dist #4</t>
  </si>
  <si>
    <t>Dist #5</t>
  </si>
  <si>
    <t>Dist #6</t>
  </si>
  <si>
    <t>Dist #7</t>
  </si>
  <si>
    <t>Avg IMC $/ton</t>
  </si>
  <si>
    <t>Standard  Dev.</t>
  </si>
  <si>
    <t>Standard  Dev. %</t>
  </si>
  <si>
    <t>&lt;5.4 tons</t>
  </si>
  <si>
    <t>Or</t>
  </si>
  <si>
    <t>5.4-11.3</t>
  </si>
  <si>
    <t>11.3-20</t>
  </si>
  <si>
    <t>20-63.3</t>
  </si>
  <si>
    <t>≥63.3</t>
  </si>
  <si>
    <t>Show Hide</t>
  </si>
  <si>
    <t>Capacity Range Tons</t>
  </si>
  <si>
    <t>IMC by IEER</t>
  </si>
  <si>
    <t>DEER 2017 Measure Description</t>
  </si>
  <si>
    <t>DEER</t>
  </si>
  <si>
    <t>&lt;5.4 Tons</t>
  </si>
  <si>
    <t>5.4-11.3 Tons</t>
  </si>
  <si>
    <t>EER-rated packaged Air Conditioner, Size Range: 65 - 134 kBTU/h, EER = 11.5, min IEER = 13, EIR = 0.26, Fan W/CFM = 0.4, two-speed fan, with Econo</t>
  </si>
  <si>
    <t>EER-rated packaged Air Conditioner, Size Range: 65 - 134 kBTU/h, EER = 12, min IEER = 13.5 EIR = 0.247, Fan W/CFM = 0.4, two-speed fan, with Econo</t>
  </si>
  <si>
    <t>EER-rated packaged Air Conditioner, Size Range: 65 - 134 kBTU/h, EER = 12.5, min IEER = 14, EIR = 0.236, Fan W/CFM = 0.4, two-speed fan, with Econo</t>
  </si>
  <si>
    <t>EER-rated packaged Air Conditioner, Size Range: 65 - 134 kBTU/h, EER = 13, min IEER = 15, EIR = 0.226, Fan W/CFM = 0.4, two-speed fan, with Econo</t>
  </si>
  <si>
    <t>11.3-20 Tons</t>
  </si>
  <si>
    <t>EER-rated packaged Air Conditioner, Size Range: 135 - 240 kBTU/h, EER = 11.5, min IEER = 13, EIR = 0.255, Fan W/CFM = 0.41, two-speed fan, with Econo</t>
  </si>
  <si>
    <t>EER-rated packaged Air Conditioner, Size Range: 135 - 240 kBTU/h, EER = 12, min IEER = 13.5, EIR = 0.243, Fan W/CFM = 0.41, two-speed fan, with Econo</t>
  </si>
  <si>
    <t>EER-rated packaged Air Conditioner, Size Range: 135 - 240 kBTU/h, EER = 12.5, min IEER = 14, EIR = 0.231, Fan W/CFM = 0.41, two-speed fan, with Econo</t>
  </si>
  <si>
    <t>20-63.3 Tons</t>
  </si>
  <si>
    <t>EER-rated packaged Air Conditioner, Size Range: 240 - 760 kBTU/h, EER = 10.8, min IEER = 12.2, EIR = 0.255, Fan W/CFM = 0.61, two-speed fan, with Econo</t>
  </si>
  <si>
    <t>EER-rated packaged Air Conditioner, Size Range: 240 - 760 kBTU/h, EER = 11.5, min IEER = 12.7, EIR = 0.236, Fan W/CFM = 0.61, two-speed fan, with Econo</t>
  </si>
  <si>
    <t>EER-rated packaged Air Conditioner, Size Range: 240 - 760 kBTU/h, EER = 12.5, min IEER = 15.5, EIR = 0.213, Fan W/CFM = 0.61, two-speed fan, with Econo</t>
  </si>
  <si>
    <t>≥63.3 Tons</t>
  </si>
  <si>
    <t>EER-rated packaged Air Conditioner, Size Range: 760 -  kBTU/h, EER = 10.2, min IEER = 11.6, EIR = 0.273, Fan W/CFM = 0.61, two-speed fan, with Econo</t>
  </si>
  <si>
    <t>EER-rated packaged Air Conditioner, Size Range: 760 -  kBTU/h, EER = 11, min IEER = 12.3, EIR = 0.249, Fan W/CFM = 0.61, two-speed fan, with Econo</t>
  </si>
  <si>
    <t>EER-rated packaged Air Conditioner, Size Range: 760 -  kBTU/h, EER = 12, min IEER = 13.8, EIR = 0.224, Fan W/CFM = 0.61, two-speed fan, with Econo</t>
  </si>
  <si>
    <t>Notes</t>
  </si>
  <si>
    <t>The "Source IMC" tab indicates the number of distributors and data points collected. The values are redacted per request of the distributors. The IMCs were also collected using the 2016 market-based tier efficiencies and not DEER 2017 values, thus the 2017 DEER tier IMC values shown above in column "F" on the "Summary" tab are interpolated values using IEER as the metric for comparing efficiencies. In column "G" next to these proposed IMCs are the IMCs calculated using DEER formulas for their respective EERs.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</si>
</sst>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
    <numFmt numFmtId="165" formatCode="&quot;$&quot;#,##0"/>
    <numFmt numFmtId="166"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0"/>
      <color indexed="81"/>
      <name val="Tahoma"/>
      <family val="2"/>
    </font>
    <font>
      <sz val="10"/>
      <color indexed="81"/>
      <name val="Tahoma"/>
      <family val="2"/>
    </font>
    <font>
      <sz val="10"/>
      <color theme="1"/>
      <name val="Calibri"/>
      <family val="2"/>
      <scheme val="minor"/>
    </font>
    <font>
      <b/>
      <sz val="10"/>
      <color theme="1"/>
      <name val="Calibri"/>
      <family val="2"/>
      <scheme val="minor"/>
    </font>
    <font>
      <sz val="10"/>
      <name val="Calibri"/>
      <family val="2"/>
      <scheme val="minor"/>
    </font>
    <font>
      <b/>
      <sz val="10"/>
      <name val="Calibri"/>
      <family val="2"/>
      <scheme val="minor"/>
    </font>
    <font>
      <b/>
      <sz val="10"/>
      <color rgb="FFC00000"/>
      <name val="Calibri"/>
      <family val="2"/>
      <scheme val="minor"/>
    </font>
    <font>
      <sz val="10"/>
      <color theme="8" tint="-0.249977111117893"/>
      <name val="Calibri"/>
      <family val="2"/>
      <scheme val="minor"/>
    </font>
  </fonts>
  <fills count="8">
    <fill>
      <patternFill patternType="none"/>
    </fill>
    <fill>
      <patternFill patternType="gray125"/>
    </fill>
    <fill>
      <patternFill patternType="solid">
        <fgColor theme="9" tint="-0.249977111117893"/>
        <bgColor indexed="64"/>
      </patternFill>
    </fill>
    <fill>
      <patternFill patternType="solid">
        <fgColor theme="9" tint="0.59999389629810485"/>
        <bgColor indexed="64"/>
      </patternFill>
    </fill>
    <fill>
      <patternFill patternType="solid">
        <fgColor rgb="FFFFCCCC"/>
        <bgColor indexed="64"/>
      </patternFill>
    </fill>
    <fill>
      <patternFill patternType="solid">
        <fgColor theme="9" tint="0.79998168889431442"/>
        <bgColor indexed="64"/>
      </patternFill>
    </fill>
    <fill>
      <patternFill patternType="solid">
        <fgColor rgb="FFFF9999"/>
        <bgColor indexed="64"/>
      </patternFill>
    </fill>
    <fill>
      <patternFill patternType="solid">
        <fgColor theme="0" tint="-4.9989318521683403E-2"/>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87">
    <xf numFmtId="0" fontId="0" fillId="0" borderId="0" xfId="0"/>
    <xf numFmtId="0" fontId="2" fillId="0" borderId="0" xfId="0" applyFont="1" applyAlignment="1"/>
    <xf numFmtId="0" fontId="0" fillId="0" borderId="0" xfId="0" applyAlignment="1">
      <alignment horizontal="center"/>
    </xf>
    <xf numFmtId="164" fontId="2" fillId="0" borderId="0" xfId="0" applyNumberFormat="1" applyFont="1" applyBorder="1" applyAlignment="1"/>
    <xf numFmtId="164" fontId="2" fillId="0" borderId="0" xfId="0" applyNumberFormat="1" applyFont="1" applyBorder="1" applyAlignment="1">
      <alignment horizontal="center"/>
    </xf>
    <xf numFmtId="164" fontId="0" fillId="0" borderId="0" xfId="0" applyNumberFormat="1"/>
    <xf numFmtId="0" fontId="2" fillId="0" borderId="0" xfId="0" applyFont="1" applyAlignment="1">
      <alignment horizontal="center" wrapText="1"/>
    </xf>
    <xf numFmtId="0" fontId="2" fillId="0" borderId="0" xfId="0" applyFont="1" applyAlignment="1">
      <alignment horizontal="center"/>
    </xf>
    <xf numFmtId="164" fontId="2" fillId="0" borderId="1" xfId="0" applyNumberFormat="1" applyFont="1" applyBorder="1" applyAlignment="1"/>
    <xf numFmtId="164" fontId="2" fillId="0" borderId="1" xfId="0" applyNumberFormat="1" applyFont="1" applyBorder="1" applyAlignment="1">
      <alignment horizontal="center"/>
    </xf>
    <xf numFmtId="164" fontId="2" fillId="0" borderId="0" xfId="0" applyNumberFormat="1" applyFont="1" applyAlignment="1">
      <alignment horizontal="center" wrapText="1"/>
    </xf>
    <xf numFmtId="0" fontId="0" fillId="0" borderId="2" xfId="0" applyBorder="1" applyAlignment="1">
      <alignment horizontal="center"/>
    </xf>
    <xf numFmtId="0" fontId="0" fillId="0" borderId="3" xfId="0" applyBorder="1" applyAlignment="1">
      <alignment horizontal="center"/>
    </xf>
    <xf numFmtId="164" fontId="0" fillId="2" borderId="2" xfId="0" applyNumberFormat="1" applyFill="1" applyBorder="1" applyAlignment="1">
      <alignment horizontal="center"/>
    </xf>
    <xf numFmtId="164" fontId="0" fillId="2" borderId="3" xfId="0" applyNumberFormat="1" applyFill="1" applyBorder="1" applyAlignment="1">
      <alignment horizontal="center"/>
    </xf>
    <xf numFmtId="165" fontId="0" fillId="0" borderId="2" xfId="0" applyNumberFormat="1" applyFill="1" applyBorder="1" applyAlignment="1">
      <alignment horizontal="center"/>
    </xf>
    <xf numFmtId="165" fontId="0" fillId="0" borderId="2" xfId="0" applyNumberFormat="1" applyBorder="1" applyAlignment="1">
      <alignment horizontal="center"/>
    </xf>
    <xf numFmtId="9" fontId="0" fillId="0" borderId="2" xfId="1" applyFont="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164" fontId="0" fillId="2" borderId="4" xfId="0" applyNumberFormat="1" applyFill="1" applyBorder="1" applyAlignment="1">
      <alignment horizontal="center"/>
    </xf>
    <xf numFmtId="164" fontId="0" fillId="2" borderId="5" xfId="0" applyNumberFormat="1" applyFill="1" applyBorder="1" applyAlignment="1">
      <alignment horizontal="center"/>
    </xf>
    <xf numFmtId="164" fontId="0" fillId="0" borderId="5" xfId="0" applyNumberFormat="1" applyBorder="1" applyAlignment="1">
      <alignment horizontal="center"/>
    </xf>
    <xf numFmtId="165" fontId="0" fillId="0" borderId="4" xfId="0" applyNumberFormat="1" applyFill="1" applyBorder="1" applyAlignment="1">
      <alignment horizontal="center"/>
    </xf>
    <xf numFmtId="165" fontId="0" fillId="0" borderId="4" xfId="0" applyNumberFormat="1" applyBorder="1" applyAlignment="1">
      <alignment horizontal="center"/>
    </xf>
    <xf numFmtId="9" fontId="0" fillId="0" borderId="4" xfId="1" applyFont="1" applyBorder="1" applyAlignment="1">
      <alignment horizontal="center"/>
    </xf>
    <xf numFmtId="164" fontId="0" fillId="0" borderId="4" xfId="0" applyNumberFormat="1" applyBorder="1" applyAlignment="1">
      <alignment horizontal="center"/>
    </xf>
    <xf numFmtId="0" fontId="0" fillId="0" borderId="6" xfId="0" applyBorder="1" applyAlignment="1">
      <alignment horizontal="center"/>
    </xf>
    <xf numFmtId="0" fontId="0" fillId="0" borderId="7" xfId="0" applyBorder="1" applyAlignment="1">
      <alignment horizontal="center"/>
    </xf>
    <xf numFmtId="164" fontId="0" fillId="0" borderId="6" xfId="0" applyNumberFormat="1" applyBorder="1" applyAlignment="1">
      <alignment horizontal="center"/>
    </xf>
    <xf numFmtId="164" fontId="0" fillId="2" borderId="7" xfId="0" applyNumberFormat="1" applyFill="1" applyBorder="1" applyAlignment="1">
      <alignment horizontal="center"/>
    </xf>
    <xf numFmtId="164" fontId="0" fillId="2" borderId="6" xfId="0" applyNumberFormat="1" applyFill="1" applyBorder="1" applyAlignment="1">
      <alignment horizontal="center"/>
    </xf>
    <xf numFmtId="164" fontId="0" fillId="0" borderId="7" xfId="0" applyNumberFormat="1" applyBorder="1" applyAlignment="1">
      <alignment horizontal="center"/>
    </xf>
    <xf numFmtId="165" fontId="0" fillId="0" borderId="6" xfId="0" applyNumberFormat="1" applyFill="1" applyBorder="1" applyAlignment="1">
      <alignment horizontal="center"/>
    </xf>
    <xf numFmtId="165" fontId="0" fillId="0" borderId="6" xfId="0" applyNumberFormat="1" applyBorder="1" applyAlignment="1">
      <alignment horizontal="center"/>
    </xf>
    <xf numFmtId="164" fontId="0" fillId="0" borderId="4" xfId="0" applyNumberFormat="1" applyFill="1" applyBorder="1" applyAlignment="1">
      <alignment horizontal="center"/>
    </xf>
    <xf numFmtId="9" fontId="0" fillId="0" borderId="6" xfId="1" applyFont="1" applyBorder="1" applyAlignment="1">
      <alignment horizontal="center"/>
    </xf>
    <xf numFmtId="164" fontId="0" fillId="0" borderId="0" xfId="0" applyNumberFormat="1" applyAlignment="1"/>
    <xf numFmtId="0" fontId="0" fillId="0" borderId="0" xfId="0" applyAlignment="1">
      <alignment horizontal="left"/>
    </xf>
    <xf numFmtId="0" fontId="5" fillId="0" borderId="0" xfId="0" applyFont="1"/>
    <xf numFmtId="0" fontId="5" fillId="0" borderId="0" xfId="0" applyFont="1" applyAlignment="1">
      <alignment horizontal="center"/>
    </xf>
    <xf numFmtId="166" fontId="5" fillId="0" borderId="0" xfId="0" applyNumberFormat="1" applyFont="1" applyAlignment="1">
      <alignment horizontal="center"/>
    </xf>
    <xf numFmtId="165" fontId="5" fillId="0" borderId="0" xfId="0" applyNumberFormat="1" applyFont="1" applyAlignment="1">
      <alignment horizontal="center"/>
    </xf>
    <xf numFmtId="9" fontId="5" fillId="0" borderId="0" xfId="1" applyFont="1" applyAlignment="1">
      <alignment horizontal="center"/>
    </xf>
    <xf numFmtId="0" fontId="6" fillId="0" borderId="8" xfId="0" applyFont="1" applyBorder="1" applyAlignment="1">
      <alignment wrapText="1"/>
    </xf>
    <xf numFmtId="0" fontId="6" fillId="0" borderId="8" xfId="0" applyFont="1" applyBorder="1" applyAlignment="1">
      <alignment horizontal="center"/>
    </xf>
    <xf numFmtId="166" fontId="6" fillId="0" borderId="8" xfId="0" applyNumberFormat="1" applyFont="1" applyBorder="1" applyAlignment="1">
      <alignment horizontal="center"/>
    </xf>
    <xf numFmtId="165" fontId="6" fillId="0" borderId="8" xfId="0" applyNumberFormat="1" applyFont="1" applyBorder="1" applyAlignment="1">
      <alignment horizontal="center" wrapText="1"/>
    </xf>
    <xf numFmtId="0" fontId="6" fillId="0" borderId="8" xfId="0" applyFont="1" applyBorder="1"/>
    <xf numFmtId="0" fontId="6" fillId="0" borderId="0" xfId="0" applyFont="1"/>
    <xf numFmtId="0" fontId="7" fillId="3" borderId="0" xfId="0" applyFont="1" applyFill="1" applyBorder="1" applyAlignment="1">
      <alignment horizontal="center"/>
    </xf>
    <xf numFmtId="166" fontId="7" fillId="3" borderId="0" xfId="0" applyNumberFormat="1" applyFont="1" applyFill="1" applyBorder="1" applyAlignment="1">
      <alignment horizontal="center" vertical="center" wrapText="1"/>
    </xf>
    <xf numFmtId="165" fontId="8" fillId="3" borderId="0" xfId="0" applyNumberFormat="1" applyFont="1" applyFill="1" applyBorder="1" applyAlignment="1">
      <alignment horizontal="center" vertical="center" wrapText="1"/>
    </xf>
    <xf numFmtId="0" fontId="8" fillId="3" borderId="0" xfId="0" applyFont="1" applyFill="1" applyBorder="1"/>
    <xf numFmtId="0" fontId="7" fillId="4" borderId="0" xfId="0" applyFont="1" applyFill="1" applyBorder="1" applyAlignment="1">
      <alignment horizontal="center"/>
    </xf>
    <xf numFmtId="166" fontId="7" fillId="4" borderId="0" xfId="0" applyNumberFormat="1" applyFont="1" applyFill="1" applyBorder="1" applyAlignment="1">
      <alignment horizontal="center"/>
    </xf>
    <xf numFmtId="165" fontId="9" fillId="4" borderId="0" xfId="0" applyNumberFormat="1" applyFont="1" applyFill="1" applyBorder="1" applyAlignment="1">
      <alignment horizontal="center"/>
    </xf>
    <xf numFmtId="0" fontId="7" fillId="4" borderId="0" xfId="0" applyFont="1" applyFill="1" applyBorder="1" applyAlignment="1"/>
    <xf numFmtId="0" fontId="7" fillId="5" borderId="0" xfId="0" applyFont="1" applyFill="1" applyBorder="1" applyAlignment="1">
      <alignment horizontal="center"/>
    </xf>
    <xf numFmtId="166" fontId="7" fillId="5" borderId="0" xfId="0" applyNumberFormat="1" applyFont="1" applyFill="1" applyBorder="1" applyAlignment="1">
      <alignment horizontal="center" vertical="center" wrapText="1"/>
    </xf>
    <xf numFmtId="165" fontId="8" fillId="5" borderId="0" xfId="0" applyNumberFormat="1" applyFont="1" applyFill="1" applyBorder="1" applyAlignment="1">
      <alignment horizontal="center" vertical="center" wrapText="1"/>
    </xf>
    <xf numFmtId="0" fontId="7" fillId="5" borderId="0" xfId="0" applyFont="1" applyFill="1" applyBorder="1"/>
    <xf numFmtId="165" fontId="7" fillId="5" borderId="0" xfId="0" applyNumberFormat="1" applyFont="1" applyFill="1" applyBorder="1" applyAlignment="1">
      <alignment horizontal="center" vertical="center" wrapText="1"/>
    </xf>
    <xf numFmtId="165" fontId="7" fillId="3" borderId="0" xfId="0" applyNumberFormat="1" applyFont="1" applyFill="1" applyBorder="1" applyAlignment="1">
      <alignment horizontal="center" vertical="center" wrapText="1"/>
    </xf>
    <xf numFmtId="0" fontId="7" fillId="3" borderId="0" xfId="0" applyFont="1" applyFill="1" applyBorder="1"/>
    <xf numFmtId="0" fontId="7" fillId="6" borderId="0" xfId="0" applyFont="1" applyFill="1" applyBorder="1" applyAlignment="1">
      <alignment horizontal="center"/>
    </xf>
    <xf numFmtId="166" fontId="7" fillId="6" borderId="0" xfId="0" applyNumberFormat="1" applyFont="1" applyFill="1" applyBorder="1" applyAlignment="1">
      <alignment horizontal="center"/>
    </xf>
    <xf numFmtId="165" fontId="9" fillId="6" borderId="0" xfId="0" applyNumberFormat="1" applyFont="1" applyFill="1" applyBorder="1" applyAlignment="1">
      <alignment horizontal="center"/>
    </xf>
    <xf numFmtId="0" fontId="7" fillId="6" borderId="0" xfId="0" applyFont="1" applyFill="1" applyBorder="1" applyAlignment="1"/>
    <xf numFmtId="0" fontId="0" fillId="0" borderId="0" xfId="0" applyBorder="1"/>
    <xf numFmtId="166" fontId="5" fillId="0" borderId="0" xfId="0" applyNumberFormat="1" applyFont="1"/>
    <xf numFmtId="165" fontId="5" fillId="0" borderId="0" xfId="0" applyNumberFormat="1" applyFont="1"/>
    <xf numFmtId="165" fontId="6" fillId="0" borderId="0" xfId="0" applyNumberFormat="1" applyFont="1" applyFill="1" applyBorder="1"/>
    <xf numFmtId="165" fontId="10" fillId="0" borderId="0" xfId="0" applyNumberFormat="1" applyFont="1" applyFill="1" applyBorder="1" applyAlignment="1">
      <alignment vertical="top" wrapText="1"/>
    </xf>
    <xf numFmtId="165" fontId="5" fillId="0" borderId="0" xfId="0" applyNumberFormat="1" applyFont="1" applyFill="1" applyBorder="1"/>
    <xf numFmtId="165" fontId="10" fillId="7" borderId="0" xfId="0" applyNumberFormat="1" applyFont="1" applyFill="1" applyBorder="1" applyAlignment="1">
      <alignment horizontal="left" vertical="top" wrapText="1"/>
    </xf>
    <xf numFmtId="0" fontId="7" fillId="0" borderId="0" xfId="0" applyFont="1" applyBorder="1" applyAlignment="1">
      <alignment horizontal="center" vertical="center" wrapText="1"/>
    </xf>
    <xf numFmtId="0" fontId="7" fillId="0" borderId="0" xfId="0" applyFont="1" applyFill="1" applyBorder="1" applyAlignment="1">
      <alignment horizontal="center" vertical="center"/>
    </xf>
    <xf numFmtId="165" fontId="6" fillId="0" borderId="0" xfId="0" applyNumberFormat="1" applyFont="1" applyBorder="1" applyAlignment="1">
      <alignment horizontal="left"/>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2" fillId="0" borderId="0" xfId="0" applyFont="1" applyAlignment="1">
      <alignment horizontal="center"/>
    </xf>
    <xf numFmtId="164" fontId="2" fillId="0" borderId="0" xfId="0" applyNumberFormat="1" applyFont="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abSelected="1" zoomScale="90" zoomScaleNormal="90" workbookViewId="0">
      <selection activeCell="B37" sqref="B37:H53"/>
    </sheetView>
  </sheetViews>
  <sheetFormatPr defaultColWidth="9" defaultRowHeight="12.75" x14ac:dyDescent="0.2"/>
  <cols>
    <col min="1" max="1" width="9" style="39"/>
    <col min="2" max="2" width="15.5703125" style="39" customWidth="1"/>
    <col min="3" max="3" width="9" style="40"/>
    <col min="4" max="4" width="9" style="41"/>
    <col min="5" max="5" width="9.85546875" style="41" customWidth="1"/>
    <col min="6" max="6" width="9.140625" style="42" customWidth="1"/>
    <col min="7" max="7" width="133.28515625" style="42" bestFit="1" customWidth="1"/>
    <col min="8" max="8" width="118.140625" style="39" customWidth="1"/>
    <col min="9" max="9" width="2.28515625" style="39" customWidth="1"/>
    <col min="10" max="16384" width="9" style="39"/>
  </cols>
  <sheetData>
    <row r="1" spans="1:7" x14ac:dyDescent="0.2">
      <c r="G1" s="39"/>
    </row>
    <row r="2" spans="1:7" s="49" customFormat="1" ht="26.25" thickBot="1" x14ac:dyDescent="0.25">
      <c r="A2" s="44" t="s">
        <v>22</v>
      </c>
      <c r="B2" s="44" t="s">
        <v>23</v>
      </c>
      <c r="C2" s="45" t="s">
        <v>3</v>
      </c>
      <c r="D2" s="46" t="s">
        <v>4</v>
      </c>
      <c r="E2" s="46" t="s">
        <v>5</v>
      </c>
      <c r="F2" s="47" t="s">
        <v>24</v>
      </c>
      <c r="G2" s="48" t="s">
        <v>25</v>
      </c>
    </row>
    <row r="3" spans="1:7" s="49" customFormat="1" x14ac:dyDescent="0.2">
      <c r="A3" s="39" t="s">
        <v>26</v>
      </c>
      <c r="B3" s="76" t="s">
        <v>27</v>
      </c>
      <c r="C3" s="50">
        <v>1</v>
      </c>
      <c r="D3" s="51">
        <v>12</v>
      </c>
      <c r="E3" s="51">
        <v>15</v>
      </c>
      <c r="F3" s="52">
        <v>185.29146825396828</v>
      </c>
      <c r="G3" s="53"/>
    </row>
    <row r="4" spans="1:7" s="49" customFormat="1" x14ac:dyDescent="0.2">
      <c r="A4" s="39" t="s">
        <v>26</v>
      </c>
      <c r="B4" s="76"/>
      <c r="C4" s="50">
        <v>2</v>
      </c>
      <c r="D4" s="51">
        <v>12.5</v>
      </c>
      <c r="E4" s="51">
        <v>16</v>
      </c>
      <c r="F4" s="52">
        <v>264.38138888888886</v>
      </c>
      <c r="G4" s="53"/>
    </row>
    <row r="5" spans="1:7" s="49" customFormat="1" x14ac:dyDescent="0.2">
      <c r="A5" s="39" t="s">
        <v>26</v>
      </c>
      <c r="B5" s="76"/>
      <c r="C5" s="50">
        <v>3</v>
      </c>
      <c r="D5" s="51">
        <v>13</v>
      </c>
      <c r="E5" s="51">
        <v>17</v>
      </c>
      <c r="F5" s="52">
        <v>401.92896341463415</v>
      </c>
      <c r="G5" s="53"/>
    </row>
    <row r="6" spans="1:7" s="49" customFormat="1" x14ac:dyDescent="0.2">
      <c r="A6" s="39" t="s">
        <v>26</v>
      </c>
      <c r="B6" s="76"/>
      <c r="C6" s="50">
        <v>4</v>
      </c>
      <c r="D6" s="51">
        <v>13.5</v>
      </c>
      <c r="E6" s="51">
        <v>18</v>
      </c>
      <c r="F6" s="52">
        <v>771.41310810810808</v>
      </c>
      <c r="G6" s="53"/>
    </row>
    <row r="7" spans="1:7" x14ac:dyDescent="0.2">
      <c r="A7" s="39" t="s">
        <v>26</v>
      </c>
      <c r="B7" s="77" t="s">
        <v>28</v>
      </c>
      <c r="C7" s="54">
        <v>1</v>
      </c>
      <c r="D7" s="55">
        <v>11.5</v>
      </c>
      <c r="E7" s="55">
        <v>13</v>
      </c>
      <c r="F7" s="56">
        <f>F8</f>
        <v>64</v>
      </c>
      <c r="G7" s="57" t="s">
        <v>29</v>
      </c>
    </row>
    <row r="8" spans="1:7" customFormat="1" ht="14.25" customHeight="1" x14ac:dyDescent="0.25">
      <c r="B8" s="77"/>
      <c r="C8" s="58"/>
      <c r="D8" s="59">
        <v>11.5</v>
      </c>
      <c r="E8" s="59">
        <v>13</v>
      </c>
      <c r="F8" s="60">
        <v>64</v>
      </c>
      <c r="G8" s="61"/>
    </row>
    <row r="9" spans="1:7" x14ac:dyDescent="0.2">
      <c r="A9" s="39" t="s">
        <v>26</v>
      </c>
      <c r="B9" s="77"/>
      <c r="C9" s="54">
        <v>2</v>
      </c>
      <c r="D9" s="55">
        <v>12</v>
      </c>
      <c r="E9" s="55">
        <v>13.5</v>
      </c>
      <c r="F9" s="56">
        <f>F8+(E9-E8)*(F10-F8)/(E10-E8)</f>
        <v>99.559698833279811</v>
      </c>
      <c r="G9" s="57" t="s">
        <v>30</v>
      </c>
    </row>
    <row r="10" spans="1:7" customFormat="1" ht="14.25" customHeight="1" x14ac:dyDescent="0.25">
      <c r="B10" s="77"/>
      <c r="C10" s="58"/>
      <c r="D10" s="59">
        <v>12</v>
      </c>
      <c r="E10" s="59">
        <v>13.8</v>
      </c>
      <c r="F10" s="62">
        <v>120.89551813324775</v>
      </c>
      <c r="G10" s="61"/>
    </row>
    <row r="11" spans="1:7" x14ac:dyDescent="0.2">
      <c r="A11" s="39" t="s">
        <v>26</v>
      </c>
      <c r="B11" s="77"/>
      <c r="C11" s="54">
        <v>3</v>
      </c>
      <c r="D11" s="55">
        <v>12.5</v>
      </c>
      <c r="E11" s="55">
        <v>14</v>
      </c>
      <c r="F11" s="56">
        <f>F10+(E11-E10)*(F12-F10)/(E12-E10)</f>
        <v>131.43107685627439</v>
      </c>
      <c r="G11" s="57" t="s">
        <v>31</v>
      </c>
    </row>
    <row r="12" spans="1:7" customFormat="1" ht="14.25" customHeight="1" x14ac:dyDescent="0.25">
      <c r="B12" s="77"/>
      <c r="C12" s="58"/>
      <c r="D12" s="59">
        <v>12.5</v>
      </c>
      <c r="E12" s="59">
        <v>14.8</v>
      </c>
      <c r="F12" s="62">
        <v>173.57331174838114</v>
      </c>
      <c r="G12" s="61"/>
    </row>
    <row r="13" spans="1:7" x14ac:dyDescent="0.2">
      <c r="A13" s="39" t="s">
        <v>26</v>
      </c>
      <c r="B13" s="77"/>
      <c r="C13" s="54">
        <v>4</v>
      </c>
      <c r="D13" s="55">
        <v>13</v>
      </c>
      <c r="E13" s="55">
        <v>15</v>
      </c>
      <c r="F13" s="56">
        <f>F12+(E13-E12)*(F14-F12)/(E14-E12)</f>
        <v>180.91748348434538</v>
      </c>
      <c r="G13" s="57" t="s">
        <v>32</v>
      </c>
    </row>
    <row r="14" spans="1:7" customFormat="1" ht="14.25" customHeight="1" x14ac:dyDescent="0.25">
      <c r="B14" s="77"/>
      <c r="C14" s="58"/>
      <c r="D14" s="59">
        <v>13</v>
      </c>
      <c r="E14" s="59">
        <v>18</v>
      </c>
      <c r="F14" s="62">
        <v>291.0800595238095</v>
      </c>
      <c r="G14" s="61"/>
    </row>
    <row r="15" spans="1:7" customFormat="1" ht="14.25" customHeight="1" x14ac:dyDescent="0.25">
      <c r="B15" s="77" t="s">
        <v>33</v>
      </c>
      <c r="C15" s="50"/>
      <c r="D15" s="51">
        <v>11.5</v>
      </c>
      <c r="E15" s="51">
        <v>12.5</v>
      </c>
      <c r="F15" s="63">
        <v>86.914124849939981</v>
      </c>
      <c r="G15" s="64"/>
    </row>
    <row r="16" spans="1:7" x14ac:dyDescent="0.2">
      <c r="A16" s="39" t="s">
        <v>26</v>
      </c>
      <c r="B16" s="77"/>
      <c r="C16" s="65">
        <v>1</v>
      </c>
      <c r="D16" s="66">
        <v>11.5</v>
      </c>
      <c r="E16" s="66">
        <v>13</v>
      </c>
      <c r="F16" s="67">
        <f>F15+(E16-E15)*(F17-F15)/(E17-E15)</f>
        <v>114.03670554888618</v>
      </c>
      <c r="G16" s="68" t="s">
        <v>34</v>
      </c>
    </row>
    <row r="17" spans="1:7" customFormat="1" ht="14.25" customHeight="1" x14ac:dyDescent="0.25">
      <c r="B17" s="77"/>
      <c r="C17" s="50"/>
      <c r="D17" s="51">
        <v>12</v>
      </c>
      <c r="E17" s="51">
        <v>13.3</v>
      </c>
      <c r="F17" s="63">
        <v>130.31025396825393</v>
      </c>
      <c r="G17" s="64"/>
    </row>
    <row r="18" spans="1:7" x14ac:dyDescent="0.2">
      <c r="A18" s="39" t="s">
        <v>26</v>
      </c>
      <c r="B18" s="77"/>
      <c r="C18" s="65">
        <v>2</v>
      </c>
      <c r="D18" s="66">
        <v>12</v>
      </c>
      <c r="E18" s="66">
        <v>13.5</v>
      </c>
      <c r="F18" s="67">
        <f>F17+(E18-E17)*(F19-F17)/(E19-E17)</f>
        <v>152.5454728558089</v>
      </c>
      <c r="G18" s="68" t="s">
        <v>35</v>
      </c>
    </row>
    <row r="19" spans="1:7" customFormat="1" ht="14.25" customHeight="1" x14ac:dyDescent="0.25">
      <c r="B19" s="77"/>
      <c r="C19" s="50"/>
      <c r="D19" s="51">
        <v>12.5</v>
      </c>
      <c r="E19" s="51">
        <v>14</v>
      </c>
      <c r="F19" s="63">
        <v>208.13352007469655</v>
      </c>
      <c r="G19" s="64"/>
    </row>
    <row r="20" spans="1:7" x14ac:dyDescent="0.2">
      <c r="A20" s="39" t="s">
        <v>26</v>
      </c>
      <c r="B20" s="77"/>
      <c r="C20" s="65">
        <v>3</v>
      </c>
      <c r="D20" s="66">
        <v>12.5</v>
      </c>
      <c r="E20" s="66">
        <v>14</v>
      </c>
      <c r="F20" s="67">
        <f>F19</f>
        <v>208.13352007469655</v>
      </c>
      <c r="G20" s="68" t="s">
        <v>36</v>
      </c>
    </row>
    <row r="21" spans="1:7" customFormat="1" ht="14.25" customHeight="1" x14ac:dyDescent="0.25">
      <c r="B21" s="77" t="s">
        <v>37</v>
      </c>
      <c r="C21" s="58"/>
      <c r="D21" s="59">
        <v>10.5</v>
      </c>
      <c r="E21" s="59">
        <v>12</v>
      </c>
      <c r="F21" s="62">
        <v>69.59841864407403</v>
      </c>
      <c r="G21" s="61"/>
    </row>
    <row r="22" spans="1:7" x14ac:dyDescent="0.2">
      <c r="A22" s="39" t="s">
        <v>26</v>
      </c>
      <c r="B22" s="77"/>
      <c r="C22" s="54">
        <v>1</v>
      </c>
      <c r="D22" s="55">
        <v>10.8</v>
      </c>
      <c r="E22" s="55">
        <v>12.2</v>
      </c>
      <c r="F22" s="56">
        <f>F21+(E22-E21)*(F23-F21)/(E23-E21)</f>
        <v>95.781476326637076</v>
      </c>
      <c r="G22" s="57" t="s">
        <v>38</v>
      </c>
    </row>
    <row r="23" spans="1:7" customFormat="1" ht="14.25" customHeight="1" x14ac:dyDescent="0.25">
      <c r="B23" s="77"/>
      <c r="C23" s="58"/>
      <c r="D23" s="59">
        <v>10.8</v>
      </c>
      <c r="E23" s="59">
        <v>12.5</v>
      </c>
      <c r="F23" s="62">
        <v>135.05606285048188</v>
      </c>
      <c r="G23" s="61"/>
    </row>
    <row r="24" spans="1:7" x14ac:dyDescent="0.2">
      <c r="A24" s="39" t="s">
        <v>26</v>
      </c>
      <c r="B24" s="77"/>
      <c r="C24" s="54">
        <v>2</v>
      </c>
      <c r="D24" s="55">
        <v>11.5</v>
      </c>
      <c r="E24" s="55">
        <v>12.7</v>
      </c>
      <c r="F24" s="56">
        <f>F23+(E24-E23)*(F25-F23)/(E25-E23)</f>
        <v>144.3737040496861</v>
      </c>
      <c r="G24" s="57" t="s">
        <v>39</v>
      </c>
    </row>
    <row r="25" spans="1:7" customFormat="1" ht="14.25" customHeight="1" x14ac:dyDescent="0.25">
      <c r="B25" s="77"/>
      <c r="C25" s="58"/>
      <c r="D25" s="59">
        <v>11.1</v>
      </c>
      <c r="E25" s="59">
        <v>13.5</v>
      </c>
      <c r="F25" s="60">
        <v>181.64426884650317</v>
      </c>
      <c r="G25" s="61"/>
    </row>
    <row r="26" spans="1:7" customFormat="1" ht="14.25" customHeight="1" x14ac:dyDescent="0.25">
      <c r="B26" s="77"/>
      <c r="C26" s="58"/>
      <c r="D26" s="59">
        <v>11.6</v>
      </c>
      <c r="E26" s="59">
        <v>15</v>
      </c>
      <c r="F26" s="62">
        <v>198.62221014492755</v>
      </c>
      <c r="G26" s="61"/>
    </row>
    <row r="27" spans="1:7" x14ac:dyDescent="0.2">
      <c r="A27" s="39" t="s">
        <v>26</v>
      </c>
      <c r="B27" s="77"/>
      <c r="C27" s="54">
        <v>3</v>
      </c>
      <c r="D27" s="55">
        <v>12.5</v>
      </c>
      <c r="E27" s="55">
        <v>15.5</v>
      </c>
      <c r="F27" s="56">
        <f>F25+(E27-E25)*(F26-F25)/(E26-E25)</f>
        <v>204.281523911069</v>
      </c>
      <c r="G27" s="57" t="s">
        <v>40</v>
      </c>
    </row>
    <row r="28" spans="1:7" x14ac:dyDescent="0.2">
      <c r="A28" s="39" t="s">
        <v>26</v>
      </c>
      <c r="B28" s="77" t="s">
        <v>41</v>
      </c>
      <c r="C28" s="65">
        <v>1</v>
      </c>
      <c r="D28" s="66">
        <v>10.199999999999999</v>
      </c>
      <c r="E28" s="66">
        <v>11.6</v>
      </c>
      <c r="F28" s="67">
        <f>F30-(F30-F29)*(E30-E28)/(E30-E29)</f>
        <v>94.75</v>
      </c>
      <c r="G28" s="68" t="s">
        <v>42</v>
      </c>
    </row>
    <row r="29" spans="1:7" s="69" customFormat="1" ht="14.25" customHeight="1" x14ac:dyDescent="0.25">
      <c r="B29" s="77"/>
      <c r="C29" s="50"/>
      <c r="D29" s="51">
        <v>10.199999999999999</v>
      </c>
      <c r="E29" s="51">
        <v>12</v>
      </c>
      <c r="F29" s="63">
        <v>110</v>
      </c>
      <c r="G29" s="64"/>
    </row>
    <row r="30" spans="1:7" x14ac:dyDescent="0.2">
      <c r="A30" s="39" t="s">
        <v>26</v>
      </c>
      <c r="B30" s="77"/>
      <c r="C30" s="65">
        <v>2</v>
      </c>
      <c r="D30" s="66">
        <v>11</v>
      </c>
      <c r="E30" s="66">
        <v>12.3</v>
      </c>
      <c r="F30" s="67">
        <f>F29+(E30-E29)*(F31-F29)/(E31-E29)</f>
        <v>121.43750000000001</v>
      </c>
      <c r="G30" s="68" t="s">
        <v>43</v>
      </c>
    </row>
    <row r="31" spans="1:7" customFormat="1" ht="14.25" customHeight="1" x14ac:dyDescent="0.25">
      <c r="B31" s="77"/>
      <c r="C31" s="50"/>
      <c r="D31" s="51">
        <v>10.8</v>
      </c>
      <c r="E31" s="51">
        <v>12.8</v>
      </c>
      <c r="F31" s="63">
        <v>140.5</v>
      </c>
      <c r="G31" s="64"/>
    </row>
    <row r="32" spans="1:7" x14ac:dyDescent="0.2">
      <c r="A32" s="39" t="s">
        <v>26</v>
      </c>
      <c r="B32" s="77"/>
      <c r="C32" s="65">
        <v>3</v>
      </c>
      <c r="D32" s="66">
        <v>12</v>
      </c>
      <c r="E32" s="66">
        <v>13.8</v>
      </c>
      <c r="F32" s="67">
        <f>F31+(E32-E31)*(F33-F31)/(E33-E31)</f>
        <v>245.50000000000006</v>
      </c>
      <c r="G32" s="68" t="s">
        <v>44</v>
      </c>
    </row>
    <row r="33" spans="2:9" customFormat="1" ht="14.25" customHeight="1" x14ac:dyDescent="0.25">
      <c r="B33" s="77"/>
      <c r="C33" s="50"/>
      <c r="D33" s="51">
        <v>11.4</v>
      </c>
      <c r="E33" s="51">
        <v>14</v>
      </c>
      <c r="F33" s="63">
        <v>266.5</v>
      </c>
      <c r="G33" s="64"/>
    </row>
    <row r="34" spans="2:9" x14ac:dyDescent="0.2">
      <c r="C34" s="39"/>
      <c r="D34" s="70"/>
      <c r="E34" s="70"/>
      <c r="H34" s="41"/>
    </row>
    <row r="35" spans="2:9" x14ac:dyDescent="0.2">
      <c r="C35" s="42"/>
      <c r="D35" s="43"/>
      <c r="E35" s="39"/>
      <c r="F35" s="39"/>
      <c r="G35" s="39"/>
      <c r="H35" s="71"/>
      <c r="I35" s="71"/>
    </row>
    <row r="36" spans="2:9" x14ac:dyDescent="0.2">
      <c r="B36" s="78" t="s">
        <v>45</v>
      </c>
      <c r="C36" s="78"/>
      <c r="D36" s="78"/>
      <c r="E36" s="78"/>
      <c r="F36" s="78"/>
      <c r="G36" s="78"/>
      <c r="H36" s="78"/>
      <c r="I36" s="72"/>
    </row>
    <row r="37" spans="2:9" ht="12.75" customHeight="1" x14ac:dyDescent="0.2">
      <c r="B37" s="75" t="s">
        <v>46</v>
      </c>
      <c r="C37" s="75"/>
      <c r="D37" s="75"/>
      <c r="E37" s="75"/>
      <c r="F37" s="75"/>
      <c r="G37" s="75"/>
      <c r="H37" s="75"/>
      <c r="I37" s="73"/>
    </row>
    <row r="38" spans="2:9" x14ac:dyDescent="0.2">
      <c r="B38" s="75"/>
      <c r="C38" s="75"/>
      <c r="D38" s="75"/>
      <c r="E38" s="75"/>
      <c r="F38" s="75"/>
      <c r="G38" s="75"/>
      <c r="H38" s="75"/>
      <c r="I38" s="73"/>
    </row>
    <row r="39" spans="2:9" x14ac:dyDescent="0.2">
      <c r="B39" s="75"/>
      <c r="C39" s="75"/>
      <c r="D39" s="75"/>
      <c r="E39" s="75"/>
      <c r="F39" s="75"/>
      <c r="G39" s="75"/>
      <c r="H39" s="75"/>
      <c r="I39" s="73"/>
    </row>
    <row r="40" spans="2:9" x14ac:dyDescent="0.2">
      <c r="B40" s="75"/>
      <c r="C40" s="75"/>
      <c r="D40" s="75"/>
      <c r="E40" s="75"/>
      <c r="F40" s="75"/>
      <c r="G40" s="75"/>
      <c r="H40" s="75"/>
      <c r="I40" s="73"/>
    </row>
    <row r="41" spans="2:9" x14ac:dyDescent="0.2">
      <c r="B41" s="75"/>
      <c r="C41" s="75"/>
      <c r="D41" s="75"/>
      <c r="E41" s="75"/>
      <c r="F41" s="75"/>
      <c r="G41" s="75"/>
      <c r="H41" s="75"/>
      <c r="I41" s="73"/>
    </row>
    <row r="42" spans="2:9" x14ac:dyDescent="0.2">
      <c r="B42" s="75"/>
      <c r="C42" s="75"/>
      <c r="D42" s="75"/>
      <c r="E42" s="75"/>
      <c r="F42" s="75"/>
      <c r="G42" s="75"/>
      <c r="H42" s="75"/>
      <c r="I42" s="73"/>
    </row>
    <row r="43" spans="2:9" x14ac:dyDescent="0.2">
      <c r="B43" s="75"/>
      <c r="C43" s="75"/>
      <c r="D43" s="75"/>
      <c r="E43" s="75"/>
      <c r="F43" s="75"/>
      <c r="G43" s="75"/>
      <c r="H43" s="75"/>
      <c r="I43" s="73"/>
    </row>
    <row r="44" spans="2:9" x14ac:dyDescent="0.2">
      <c r="B44" s="75"/>
      <c r="C44" s="75"/>
      <c r="D44" s="75"/>
      <c r="E44" s="75"/>
      <c r="F44" s="75"/>
      <c r="G44" s="75"/>
      <c r="H44" s="75"/>
      <c r="I44" s="73"/>
    </row>
    <row r="45" spans="2:9" x14ac:dyDescent="0.2">
      <c r="B45" s="75"/>
      <c r="C45" s="75"/>
      <c r="D45" s="75"/>
      <c r="E45" s="75"/>
      <c r="F45" s="75"/>
      <c r="G45" s="75"/>
      <c r="H45" s="75"/>
      <c r="I45" s="73"/>
    </row>
    <row r="46" spans="2:9" x14ac:dyDescent="0.2">
      <c r="B46" s="75"/>
      <c r="C46" s="75"/>
      <c r="D46" s="75"/>
      <c r="E46" s="75"/>
      <c r="F46" s="75"/>
      <c r="G46" s="75"/>
      <c r="H46" s="75"/>
      <c r="I46" s="73"/>
    </row>
    <row r="47" spans="2:9" x14ac:dyDescent="0.2">
      <c r="B47" s="75"/>
      <c r="C47" s="75"/>
      <c r="D47" s="75"/>
      <c r="E47" s="75"/>
      <c r="F47" s="75"/>
      <c r="G47" s="75"/>
      <c r="H47" s="75"/>
      <c r="I47" s="73"/>
    </row>
    <row r="48" spans="2:9" x14ac:dyDescent="0.2">
      <c r="B48" s="75"/>
      <c r="C48" s="75"/>
      <c r="D48" s="75"/>
      <c r="E48" s="75"/>
      <c r="F48" s="75"/>
      <c r="G48" s="75"/>
      <c r="H48" s="75"/>
      <c r="I48" s="73"/>
    </row>
    <row r="49" spans="2:9" x14ac:dyDescent="0.2">
      <c r="B49" s="75"/>
      <c r="C49" s="75"/>
      <c r="D49" s="75"/>
      <c r="E49" s="75"/>
      <c r="F49" s="75"/>
      <c r="G49" s="75"/>
      <c r="H49" s="75"/>
      <c r="I49" s="73"/>
    </row>
    <row r="50" spans="2:9" x14ac:dyDescent="0.2">
      <c r="B50" s="75"/>
      <c r="C50" s="75"/>
      <c r="D50" s="75"/>
      <c r="E50" s="75"/>
      <c r="F50" s="75"/>
      <c r="G50" s="75"/>
      <c r="H50" s="75"/>
      <c r="I50" s="73"/>
    </row>
    <row r="51" spans="2:9" x14ac:dyDescent="0.2">
      <c r="B51" s="75"/>
      <c r="C51" s="75"/>
      <c r="D51" s="75"/>
      <c r="E51" s="75"/>
      <c r="F51" s="75"/>
      <c r="G51" s="75"/>
      <c r="H51" s="75"/>
      <c r="I51" s="73"/>
    </row>
    <row r="52" spans="2:9" x14ac:dyDescent="0.2">
      <c r="B52" s="75"/>
      <c r="C52" s="75"/>
      <c r="D52" s="75"/>
      <c r="E52" s="75"/>
      <c r="F52" s="75"/>
      <c r="G52" s="75"/>
      <c r="H52" s="75"/>
      <c r="I52" s="73"/>
    </row>
    <row r="53" spans="2:9" x14ac:dyDescent="0.2">
      <c r="B53" s="75"/>
      <c r="C53" s="75"/>
      <c r="D53" s="75"/>
      <c r="E53" s="75"/>
      <c r="F53" s="75"/>
      <c r="G53" s="75"/>
      <c r="H53" s="75"/>
      <c r="I53" s="73"/>
    </row>
    <row r="54" spans="2:9" x14ac:dyDescent="0.2">
      <c r="C54" s="42"/>
      <c r="D54" s="43"/>
      <c r="E54" s="39"/>
      <c r="F54" s="39"/>
      <c r="G54" s="39"/>
      <c r="H54" s="71"/>
      <c r="I54" s="74"/>
    </row>
    <row r="55" spans="2:9" x14ac:dyDescent="0.2">
      <c r="C55" s="39"/>
      <c r="D55" s="39"/>
      <c r="E55" s="39"/>
      <c r="F55" s="71"/>
      <c r="G55" s="71"/>
    </row>
    <row r="56" spans="2:9" x14ac:dyDescent="0.2">
      <c r="C56" s="39"/>
      <c r="D56" s="39"/>
      <c r="E56" s="39"/>
      <c r="F56" s="71"/>
      <c r="G56" s="71"/>
    </row>
    <row r="57" spans="2:9" x14ac:dyDescent="0.2">
      <c r="C57" s="39"/>
      <c r="D57" s="39"/>
      <c r="E57" s="39"/>
      <c r="F57" s="71"/>
      <c r="G57" s="71"/>
    </row>
    <row r="58" spans="2:9" x14ac:dyDescent="0.2">
      <c r="C58" s="39"/>
      <c r="D58" s="39"/>
      <c r="E58" s="39"/>
      <c r="F58" s="71"/>
      <c r="G58" s="71"/>
    </row>
    <row r="59" spans="2:9" x14ac:dyDescent="0.2">
      <c r="C59" s="39"/>
      <c r="D59" s="39"/>
      <c r="E59" s="39"/>
      <c r="F59" s="71"/>
      <c r="G59" s="71"/>
    </row>
    <row r="60" spans="2:9" x14ac:dyDescent="0.2">
      <c r="C60" s="39"/>
      <c r="D60" s="39"/>
      <c r="E60" s="39"/>
      <c r="F60" s="71"/>
      <c r="G60" s="71"/>
    </row>
    <row r="61" spans="2:9" x14ac:dyDescent="0.2">
      <c r="C61" s="39"/>
      <c r="D61" s="39"/>
      <c r="E61" s="39"/>
      <c r="F61" s="71"/>
      <c r="G61" s="71"/>
    </row>
    <row r="62" spans="2:9" x14ac:dyDescent="0.2">
      <c r="C62" s="39"/>
      <c r="D62" s="39"/>
      <c r="E62" s="39"/>
      <c r="F62" s="71"/>
      <c r="G62" s="71"/>
    </row>
    <row r="63" spans="2:9" x14ac:dyDescent="0.2">
      <c r="C63" s="39"/>
      <c r="D63" s="70"/>
      <c r="E63" s="70"/>
      <c r="H63" s="41"/>
    </row>
    <row r="64" spans="2:9" x14ac:dyDescent="0.2">
      <c r="C64" s="39"/>
      <c r="D64" s="70"/>
      <c r="E64" s="70"/>
      <c r="H64" s="41"/>
    </row>
    <row r="65" spans="3:8" x14ac:dyDescent="0.2">
      <c r="C65" s="39"/>
      <c r="D65" s="70"/>
      <c r="E65" s="70"/>
      <c r="H65" s="41"/>
    </row>
    <row r="66" spans="3:8" x14ac:dyDescent="0.2">
      <c r="C66" s="39"/>
      <c r="D66" s="70"/>
      <c r="E66" s="70"/>
      <c r="H66" s="41"/>
    </row>
    <row r="67" spans="3:8" x14ac:dyDescent="0.2">
      <c r="C67" s="39"/>
      <c r="D67" s="70"/>
      <c r="E67" s="70"/>
      <c r="H67" s="41"/>
    </row>
    <row r="68" spans="3:8" x14ac:dyDescent="0.2">
      <c r="C68" s="39"/>
      <c r="D68" s="70"/>
      <c r="E68" s="70"/>
      <c r="H68" s="41"/>
    </row>
    <row r="69" spans="3:8" x14ac:dyDescent="0.2">
      <c r="C69" s="39"/>
      <c r="D69" s="70"/>
      <c r="H69" s="41"/>
    </row>
    <row r="70" spans="3:8" x14ac:dyDescent="0.2">
      <c r="C70" s="39"/>
      <c r="D70" s="70"/>
      <c r="H70" s="41"/>
    </row>
    <row r="71" spans="3:8" x14ac:dyDescent="0.2">
      <c r="C71" s="39"/>
      <c r="H71" s="41"/>
    </row>
    <row r="72" spans="3:8" x14ac:dyDescent="0.2">
      <c r="C72" s="39"/>
      <c r="D72" s="70"/>
      <c r="H72" s="41"/>
    </row>
    <row r="73" spans="3:8" x14ac:dyDescent="0.2">
      <c r="D73" s="70"/>
      <c r="H73" s="41"/>
    </row>
    <row r="74" spans="3:8" x14ac:dyDescent="0.2">
      <c r="D74" s="70"/>
      <c r="H74" s="41"/>
    </row>
    <row r="75" spans="3:8" x14ac:dyDescent="0.2">
      <c r="D75" s="70"/>
      <c r="H75" s="41"/>
    </row>
    <row r="76" spans="3:8" x14ac:dyDescent="0.2">
      <c r="D76" s="70"/>
      <c r="H76" s="41"/>
    </row>
    <row r="77" spans="3:8" x14ac:dyDescent="0.2">
      <c r="D77" s="70"/>
      <c r="H77" s="41"/>
    </row>
    <row r="78" spans="3:8" x14ac:dyDescent="0.2">
      <c r="D78" s="70"/>
      <c r="H78" s="41"/>
    </row>
  </sheetData>
  <autoFilter ref="A2:I33"/>
  <mergeCells count="7">
    <mergeCell ref="B37:H53"/>
    <mergeCell ref="B3:B6"/>
    <mergeCell ref="B7:B14"/>
    <mergeCell ref="B15:B20"/>
    <mergeCell ref="B21:B27"/>
    <mergeCell ref="B28:B33"/>
    <mergeCell ref="B36:H3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R28"/>
  <sheetViews>
    <sheetView zoomScale="90" zoomScaleNormal="90" workbookViewId="0">
      <selection activeCell="A10" sqref="A10"/>
    </sheetView>
  </sheetViews>
  <sheetFormatPr defaultRowHeight="15" x14ac:dyDescent="0.25"/>
  <cols>
    <col min="2" max="3" width="9.140625" style="2"/>
    <col min="4" max="4" width="7.5703125" style="2" customWidth="1"/>
    <col min="5" max="5" width="3.42578125" style="2" customWidth="1"/>
    <col min="6" max="6" width="7.5703125" style="2" customWidth="1"/>
    <col min="7" max="7" width="2.28515625" customWidth="1"/>
    <col min="8" max="14" width="9.140625" style="37"/>
    <col min="15" max="15" width="2.28515625" customWidth="1"/>
    <col min="16" max="18" width="9.140625" style="5"/>
    <col min="19" max="19" width="2.140625" customWidth="1"/>
  </cols>
  <sheetData>
    <row r="2" spans="2:18" x14ac:dyDescent="0.25">
      <c r="B2" s="1"/>
      <c r="C2" s="82" t="s">
        <v>0</v>
      </c>
      <c r="D2" s="82"/>
      <c r="E2" s="82"/>
      <c r="F2" s="82"/>
      <c r="H2" s="83" t="s">
        <v>1</v>
      </c>
      <c r="I2" s="83"/>
      <c r="J2" s="83"/>
      <c r="K2" s="83"/>
      <c r="L2" s="83"/>
      <c r="M2" s="83"/>
      <c r="N2" s="83"/>
      <c r="P2" s="82"/>
      <c r="Q2" s="82"/>
      <c r="R2" s="82"/>
    </row>
    <row r="3" spans="2:18" x14ac:dyDescent="0.25">
      <c r="H3" s="3"/>
      <c r="I3" s="4"/>
      <c r="J3" s="3"/>
      <c r="K3" s="3"/>
      <c r="L3" s="3"/>
      <c r="M3" s="3"/>
      <c r="N3" s="3"/>
    </row>
    <row r="4" spans="2:18" ht="30" x14ac:dyDescent="0.25">
      <c r="B4" s="6" t="s">
        <v>2</v>
      </c>
      <c r="C4" s="7" t="s">
        <v>3</v>
      </c>
      <c r="D4" s="7" t="s">
        <v>4</v>
      </c>
      <c r="E4" s="7"/>
      <c r="F4" s="7" t="s">
        <v>5</v>
      </c>
      <c r="H4" s="8" t="s">
        <v>6</v>
      </c>
      <c r="I4" s="9" t="s">
        <v>7</v>
      </c>
      <c r="J4" s="8" t="s">
        <v>8</v>
      </c>
      <c r="K4" s="8" t="s">
        <v>9</v>
      </c>
      <c r="L4" s="8" t="s">
        <v>10</v>
      </c>
      <c r="M4" s="8" t="s">
        <v>11</v>
      </c>
      <c r="N4" s="8" t="s">
        <v>12</v>
      </c>
      <c r="P4" s="10" t="s">
        <v>13</v>
      </c>
      <c r="Q4" s="10" t="s">
        <v>14</v>
      </c>
      <c r="R4" s="10" t="s">
        <v>15</v>
      </c>
    </row>
    <row r="5" spans="2:18" x14ac:dyDescent="0.25">
      <c r="B5" s="84" t="s">
        <v>16</v>
      </c>
      <c r="C5" s="11">
        <v>1</v>
      </c>
      <c r="D5" s="12">
        <v>12</v>
      </c>
      <c r="E5" s="12" t="s">
        <v>17</v>
      </c>
      <c r="F5" s="12">
        <v>15</v>
      </c>
      <c r="H5" s="13"/>
      <c r="I5" s="14"/>
      <c r="J5" s="13"/>
      <c r="K5" s="13"/>
      <c r="L5" s="14"/>
      <c r="M5" s="14"/>
      <c r="N5" s="14"/>
      <c r="P5" s="15">
        <v>185.29146825396828</v>
      </c>
      <c r="Q5" s="16">
        <v>67.031623372720404</v>
      </c>
      <c r="R5" s="17">
        <v>0.36176314001054838</v>
      </c>
    </row>
    <row r="6" spans="2:18" x14ac:dyDescent="0.25">
      <c r="B6" s="85"/>
      <c r="C6" s="18">
        <v>2</v>
      </c>
      <c r="D6" s="19">
        <v>12.5</v>
      </c>
      <c r="E6" s="19" t="s">
        <v>17</v>
      </c>
      <c r="F6" s="19">
        <v>16</v>
      </c>
      <c r="H6" s="20"/>
      <c r="I6" s="21"/>
      <c r="J6" s="20"/>
      <c r="K6" s="20"/>
      <c r="L6" s="21"/>
      <c r="M6" s="22"/>
      <c r="N6" s="22"/>
      <c r="P6" s="23">
        <v>264.38138888888886</v>
      </c>
      <c r="Q6" s="24">
        <v>125.31628522992199</v>
      </c>
      <c r="R6" s="25">
        <v>0.47399813487850484</v>
      </c>
    </row>
    <row r="7" spans="2:18" x14ac:dyDescent="0.25">
      <c r="B7" s="85"/>
      <c r="C7" s="18">
        <v>3</v>
      </c>
      <c r="D7" s="19">
        <v>13</v>
      </c>
      <c r="E7" s="19" t="s">
        <v>17</v>
      </c>
      <c r="F7" s="19">
        <v>17</v>
      </c>
      <c r="H7" s="26"/>
      <c r="I7" s="21"/>
      <c r="J7" s="20"/>
      <c r="K7" s="20"/>
      <c r="L7" s="21"/>
      <c r="M7" s="21"/>
      <c r="N7" s="21"/>
      <c r="P7" s="23">
        <v>401.92896341463415</v>
      </c>
      <c r="Q7" s="24">
        <v>84.99908791527983</v>
      </c>
      <c r="R7" s="25">
        <v>0.21147788702053272</v>
      </c>
    </row>
    <row r="8" spans="2:18" x14ac:dyDescent="0.25">
      <c r="B8" s="86"/>
      <c r="C8" s="27">
        <v>4</v>
      </c>
      <c r="D8" s="28">
        <v>13.5</v>
      </c>
      <c r="E8" s="28" t="s">
        <v>17</v>
      </c>
      <c r="F8" s="28">
        <v>18</v>
      </c>
      <c r="H8" s="29"/>
      <c r="I8" s="30"/>
      <c r="J8" s="31"/>
      <c r="K8" s="31"/>
      <c r="L8" s="32"/>
      <c r="M8" s="30"/>
      <c r="N8" s="30"/>
      <c r="P8" s="33">
        <v>771.41310810810808</v>
      </c>
      <c r="Q8" s="34">
        <v>168.74401190014061</v>
      </c>
      <c r="R8" s="25">
        <v>0.21874662243423057</v>
      </c>
    </row>
    <row r="9" spans="2:18" x14ac:dyDescent="0.25">
      <c r="B9" s="84" t="s">
        <v>18</v>
      </c>
      <c r="C9" s="18">
        <v>1</v>
      </c>
      <c r="D9" s="19">
        <v>11.5</v>
      </c>
      <c r="E9" s="19" t="s">
        <v>17</v>
      </c>
      <c r="F9" s="19">
        <v>13</v>
      </c>
      <c r="H9" s="35"/>
      <c r="I9" s="35"/>
      <c r="J9" s="20"/>
      <c r="K9" s="20"/>
      <c r="L9" s="21"/>
      <c r="M9" s="22"/>
      <c r="N9" s="22"/>
      <c r="P9" s="23">
        <v>64</v>
      </c>
      <c r="Q9" s="24">
        <v>19.798989873223331</v>
      </c>
      <c r="R9" s="17">
        <v>0.30935921676911454</v>
      </c>
    </row>
    <row r="10" spans="2:18" x14ac:dyDescent="0.25">
      <c r="B10" s="85"/>
      <c r="C10" s="18">
        <v>2</v>
      </c>
      <c r="D10" s="19">
        <v>12</v>
      </c>
      <c r="E10" s="19" t="s">
        <v>17</v>
      </c>
      <c r="F10" s="19">
        <v>13.8</v>
      </c>
      <c r="H10" s="20"/>
      <c r="I10" s="21"/>
      <c r="J10" s="20"/>
      <c r="K10" s="20"/>
      <c r="L10" s="21"/>
      <c r="M10" s="21"/>
      <c r="N10" s="21"/>
      <c r="P10" s="23">
        <v>120.89551813324775</v>
      </c>
      <c r="Q10" s="24">
        <v>44.318254925984498</v>
      </c>
      <c r="R10" s="25">
        <v>0.36658310920292447</v>
      </c>
    </row>
    <row r="11" spans="2:18" x14ac:dyDescent="0.25">
      <c r="B11" s="85"/>
      <c r="C11" s="18">
        <v>3</v>
      </c>
      <c r="D11" s="19">
        <v>12.5</v>
      </c>
      <c r="E11" s="19" t="s">
        <v>17</v>
      </c>
      <c r="F11" s="19">
        <v>14.8</v>
      </c>
      <c r="H11" s="26"/>
      <c r="I11" s="21"/>
      <c r="J11" s="20"/>
      <c r="K11" s="20"/>
      <c r="L11" s="21"/>
      <c r="M11" s="22"/>
      <c r="N11" s="22"/>
      <c r="P11" s="23">
        <v>173.57331174838114</v>
      </c>
      <c r="Q11" s="24">
        <v>105.84010827548809</v>
      </c>
      <c r="R11" s="25">
        <v>0.60977178581992009</v>
      </c>
    </row>
    <row r="12" spans="2:18" x14ac:dyDescent="0.25">
      <c r="B12" s="86"/>
      <c r="C12" s="27">
        <v>4</v>
      </c>
      <c r="D12" s="28">
        <v>13</v>
      </c>
      <c r="E12" s="28" t="s">
        <v>17</v>
      </c>
      <c r="F12" s="28">
        <v>18</v>
      </c>
      <c r="H12" s="31"/>
      <c r="I12" s="32"/>
      <c r="J12" s="31"/>
      <c r="K12" s="31"/>
      <c r="L12" s="30"/>
      <c r="M12" s="32"/>
      <c r="N12" s="32"/>
      <c r="P12" s="33">
        <v>291.0800595238095</v>
      </c>
      <c r="Q12" s="34">
        <v>127.33190904842121</v>
      </c>
      <c r="R12" s="25">
        <v>0.43744634811717781</v>
      </c>
    </row>
    <row r="13" spans="2:18" x14ac:dyDescent="0.25">
      <c r="B13" s="84" t="s">
        <v>19</v>
      </c>
      <c r="C13" s="18">
        <v>1</v>
      </c>
      <c r="D13" s="19">
        <v>11.5</v>
      </c>
      <c r="E13" s="19" t="s">
        <v>17</v>
      </c>
      <c r="F13" s="19">
        <v>12.5</v>
      </c>
      <c r="H13" s="20"/>
      <c r="I13" s="21"/>
      <c r="J13" s="20"/>
      <c r="K13" s="20"/>
      <c r="L13" s="21"/>
      <c r="M13" s="21"/>
      <c r="N13" s="21"/>
      <c r="P13" s="23">
        <v>86.914124849939981</v>
      </c>
      <c r="Q13" s="24">
        <v>31.817979780810042</v>
      </c>
      <c r="R13" s="17">
        <v>0.36608525755445165</v>
      </c>
    </row>
    <row r="14" spans="2:18" x14ac:dyDescent="0.25">
      <c r="B14" s="85"/>
      <c r="C14" s="18">
        <v>2</v>
      </c>
      <c r="D14" s="19">
        <v>12</v>
      </c>
      <c r="E14" s="19" t="s">
        <v>17</v>
      </c>
      <c r="F14" s="19">
        <v>13.3</v>
      </c>
      <c r="H14" s="20"/>
      <c r="I14" s="21"/>
      <c r="J14" s="20"/>
      <c r="K14" s="20"/>
      <c r="L14" s="21"/>
      <c r="M14" s="21"/>
      <c r="N14" s="21"/>
      <c r="P14" s="23">
        <v>130.31025396825393</v>
      </c>
      <c r="Q14" s="24">
        <v>50.588993727109901</v>
      </c>
      <c r="R14" s="25">
        <v>0.38821959275311019</v>
      </c>
    </row>
    <row r="15" spans="2:18" x14ac:dyDescent="0.25">
      <c r="B15" s="85"/>
      <c r="C15" s="18">
        <v>3</v>
      </c>
      <c r="D15" s="19">
        <v>12.5</v>
      </c>
      <c r="E15" s="19" t="s">
        <v>17</v>
      </c>
      <c r="F15" s="19">
        <v>14</v>
      </c>
      <c r="H15" s="26"/>
      <c r="I15" s="21"/>
      <c r="J15" s="20"/>
      <c r="K15" s="20"/>
      <c r="L15" s="21"/>
      <c r="M15" s="21"/>
      <c r="N15" s="21"/>
      <c r="P15" s="23">
        <v>208.13352007469655</v>
      </c>
      <c r="Q15" s="24">
        <v>76.974782554133981</v>
      </c>
      <c r="R15" s="25">
        <v>0.36983366507474952</v>
      </c>
    </row>
    <row r="16" spans="2:18" x14ac:dyDescent="0.25">
      <c r="B16" s="86"/>
      <c r="C16" s="27">
        <v>4</v>
      </c>
      <c r="D16" s="28">
        <v>13</v>
      </c>
      <c r="E16" s="28" t="s">
        <v>17</v>
      </c>
      <c r="F16" s="28">
        <v>17.5</v>
      </c>
      <c r="H16" s="31"/>
      <c r="I16" s="30"/>
      <c r="J16" s="31"/>
      <c r="K16" s="31"/>
      <c r="L16" s="30"/>
      <c r="M16" s="30"/>
      <c r="N16" s="30"/>
      <c r="P16" s="33">
        <v>375.74394941780389</v>
      </c>
      <c r="Q16" s="34">
        <v>140.4977255609096</v>
      </c>
      <c r="R16" s="36">
        <v>0.37391879703879111</v>
      </c>
    </row>
    <row r="17" spans="2:18" x14ac:dyDescent="0.25">
      <c r="B17" s="84" t="s">
        <v>20</v>
      </c>
      <c r="C17" s="18">
        <v>1</v>
      </c>
      <c r="D17" s="19">
        <v>10.5</v>
      </c>
      <c r="E17" s="19" t="s">
        <v>17</v>
      </c>
      <c r="F17" s="19">
        <v>12</v>
      </c>
      <c r="H17" s="26"/>
      <c r="I17" s="21"/>
      <c r="J17" s="26"/>
      <c r="K17" s="20"/>
      <c r="L17" s="22"/>
      <c r="M17" s="21"/>
      <c r="N17" s="21"/>
      <c r="P17" s="23">
        <v>69.59841864407403</v>
      </c>
      <c r="Q17" s="24">
        <v>19.707405887728914</v>
      </c>
      <c r="R17" s="25">
        <v>0.28315881699141027</v>
      </c>
    </row>
    <row r="18" spans="2:18" x14ac:dyDescent="0.25">
      <c r="B18" s="85"/>
      <c r="C18" s="18">
        <v>2</v>
      </c>
      <c r="D18" s="19">
        <v>10.8</v>
      </c>
      <c r="E18" s="19" t="s">
        <v>17</v>
      </c>
      <c r="F18" s="19">
        <v>12.5</v>
      </c>
      <c r="H18" s="26"/>
      <c r="I18" s="21"/>
      <c r="J18" s="20"/>
      <c r="K18" s="20"/>
      <c r="L18" s="22"/>
      <c r="M18" s="21"/>
      <c r="N18" s="21"/>
      <c r="P18" s="23">
        <v>135.05606285048188</v>
      </c>
      <c r="Q18" s="24">
        <v>47.729605805008482</v>
      </c>
      <c r="R18" s="25">
        <v>0.35340587306953458</v>
      </c>
    </row>
    <row r="19" spans="2:18" x14ac:dyDescent="0.25">
      <c r="B19" s="85"/>
      <c r="C19" s="18">
        <v>3</v>
      </c>
      <c r="D19" s="19">
        <v>11.1</v>
      </c>
      <c r="E19" s="19" t="s">
        <v>17</v>
      </c>
      <c r="F19" s="19">
        <v>13.5</v>
      </c>
      <c r="H19" s="35"/>
      <c r="I19" s="21"/>
      <c r="J19" s="20"/>
      <c r="K19" s="20"/>
      <c r="L19" s="22"/>
      <c r="M19" s="21"/>
      <c r="N19" s="22"/>
      <c r="P19" s="23">
        <v>181.64426884650317</v>
      </c>
      <c r="Q19" s="24">
        <v>48.782794619152753</v>
      </c>
      <c r="R19" s="25">
        <v>0.26856225593539762</v>
      </c>
    </row>
    <row r="20" spans="2:18" x14ac:dyDescent="0.25">
      <c r="B20" s="86"/>
      <c r="C20" s="27">
        <v>4</v>
      </c>
      <c r="D20" s="28">
        <v>11.6</v>
      </c>
      <c r="E20" s="28" t="s">
        <v>17</v>
      </c>
      <c r="F20" s="28">
        <v>15</v>
      </c>
      <c r="H20" s="31"/>
      <c r="I20" s="32"/>
      <c r="J20" s="31"/>
      <c r="K20" s="29"/>
      <c r="L20" s="32"/>
      <c r="M20" s="30"/>
      <c r="N20" s="32"/>
      <c r="P20" s="33">
        <v>198.62221014492755</v>
      </c>
      <c r="Q20" s="34">
        <v>22.121319336553434</v>
      </c>
      <c r="R20" s="36">
        <v>0.11137384545470667</v>
      </c>
    </row>
    <row r="21" spans="2:18" x14ac:dyDescent="0.25">
      <c r="B21" s="79" t="s">
        <v>21</v>
      </c>
      <c r="C21" s="18">
        <v>1</v>
      </c>
      <c r="D21" s="19">
        <v>10.199999999999999</v>
      </c>
      <c r="E21" s="19" t="s">
        <v>17</v>
      </c>
      <c r="F21" s="19">
        <v>12</v>
      </c>
      <c r="H21" s="26"/>
      <c r="I21" s="22"/>
      <c r="J21" s="26"/>
      <c r="K21" s="20"/>
      <c r="L21" s="22"/>
      <c r="M21" s="22"/>
      <c r="N21" s="22"/>
      <c r="P21" s="23">
        <v>110</v>
      </c>
      <c r="Q21" s="24">
        <v>0</v>
      </c>
      <c r="R21" s="25">
        <v>0</v>
      </c>
    </row>
    <row r="22" spans="2:18" x14ac:dyDescent="0.25">
      <c r="B22" s="80"/>
      <c r="C22" s="18">
        <v>2</v>
      </c>
      <c r="D22" s="19">
        <v>10.8</v>
      </c>
      <c r="E22" s="19" t="s">
        <v>17</v>
      </c>
      <c r="F22" s="19">
        <v>12.8</v>
      </c>
      <c r="H22" s="26"/>
      <c r="I22" s="22"/>
      <c r="J22" s="20"/>
      <c r="K22" s="20"/>
      <c r="L22" s="22"/>
      <c r="M22" s="22"/>
      <c r="N22" s="22"/>
      <c r="P22" s="23">
        <v>140.5</v>
      </c>
      <c r="Q22" s="24">
        <v>40.5</v>
      </c>
      <c r="R22" s="25">
        <v>0.28825622775800713</v>
      </c>
    </row>
    <row r="23" spans="2:18" x14ac:dyDescent="0.25">
      <c r="B23" s="80"/>
      <c r="C23" s="18">
        <v>3</v>
      </c>
      <c r="D23" s="19">
        <v>11.4</v>
      </c>
      <c r="E23" s="19" t="s">
        <v>17</v>
      </c>
      <c r="F23" s="19">
        <v>14</v>
      </c>
      <c r="H23" s="26"/>
      <c r="I23" s="22"/>
      <c r="J23" s="20"/>
      <c r="K23" s="20"/>
      <c r="L23" s="22"/>
      <c r="M23" s="22"/>
      <c r="N23" s="22"/>
      <c r="P23" s="23">
        <v>266.5</v>
      </c>
      <c r="Q23" s="24">
        <v>116.5</v>
      </c>
      <c r="R23" s="25">
        <v>0.43714821763602252</v>
      </c>
    </row>
    <row r="24" spans="2:18" x14ac:dyDescent="0.25">
      <c r="B24" s="81"/>
      <c r="C24" s="27">
        <v>4</v>
      </c>
      <c r="D24" s="28">
        <v>12</v>
      </c>
      <c r="E24" s="28" t="s">
        <v>17</v>
      </c>
      <c r="F24" s="28">
        <v>16</v>
      </c>
      <c r="H24" s="29"/>
      <c r="I24" s="32"/>
      <c r="J24" s="31"/>
      <c r="K24" s="29"/>
      <c r="L24" s="32"/>
      <c r="M24" s="30"/>
      <c r="N24" s="32"/>
      <c r="P24" s="33">
        <v>250</v>
      </c>
      <c r="Q24" s="34">
        <v>25</v>
      </c>
      <c r="R24" s="36">
        <v>0.1</v>
      </c>
    </row>
    <row r="27" spans="2:18" x14ac:dyDescent="0.25">
      <c r="C27" s="38"/>
      <c r="D27" s="38"/>
      <c r="E27" s="38"/>
      <c r="F27" s="38"/>
    </row>
    <row r="28" spans="2:18" x14ac:dyDescent="0.25">
      <c r="C28" s="38"/>
      <c r="D28" s="38"/>
      <c r="E28" s="38"/>
      <c r="F28" s="38"/>
    </row>
  </sheetData>
  <mergeCells count="8">
    <mergeCell ref="B21:B24"/>
    <mergeCell ref="C2:F2"/>
    <mergeCell ref="H2:N2"/>
    <mergeCell ref="P2:R2"/>
    <mergeCell ref="B5:B8"/>
    <mergeCell ref="B9:B12"/>
    <mergeCell ref="B13:B16"/>
    <mergeCell ref="B17:B20"/>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Interpolation Calculations</vt:lpstr>
      <vt:lpstr>Source IMCs</vt:lpstr>
    </vt:vector>
  </TitlesOfParts>
  <Company>Pacific Gas and Electric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 Henry</dc:creator>
  <cp:lastModifiedBy>Danielle Veronica Dragon</cp:lastModifiedBy>
  <dcterms:created xsi:type="dcterms:W3CDTF">2016-12-08T16:48:26Z</dcterms:created>
  <dcterms:modified xsi:type="dcterms:W3CDTF">2017-11-10T00:09:02Z</dcterms:modified>
</cp:coreProperties>
</file>